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36" yWindow="65296" windowWidth="17040" windowHeight="8136" activeTab="0"/>
  </bookViews>
  <sheets>
    <sheet name="Direct cost allocation" sheetId="1" r:id="rId1"/>
    <sheet name="Budget" sheetId="2" r:id="rId2"/>
  </sheets>
  <definedNames>
    <definedName name="_xlnm.Print_Area" localSheetId="0">'Direct cost allocation'!$A$11:$AC$59</definedName>
  </definedNames>
  <calcPr fullCalcOnLoad="1"/>
</workbook>
</file>

<file path=xl/sharedStrings.xml><?xml version="1.0" encoding="utf-8"?>
<sst xmlns="http://schemas.openxmlformats.org/spreadsheetml/2006/main" count="175" uniqueCount="88">
  <si>
    <t>Housing program</t>
  </si>
  <si>
    <t>Health program</t>
  </si>
  <si>
    <t>Education program</t>
  </si>
  <si>
    <t>Scope: comprehensive (entire organization)</t>
  </si>
  <si>
    <t>Time period: fiscal year 2007</t>
  </si>
  <si>
    <t>Organization: Nonprofit Anonymous 501(c) 3</t>
  </si>
  <si>
    <t>Number of program areas: 3</t>
  </si>
  <si>
    <t>Printing and media materials</t>
  </si>
  <si>
    <t>Bridgespan Cost Analysis Toolkit: step 3</t>
  </si>
  <si>
    <t>Sample: DIRECT COST ALLOCATION</t>
  </si>
  <si>
    <t>Program</t>
  </si>
  <si>
    <t>Cost items</t>
  </si>
  <si>
    <t>Amount</t>
  </si>
  <si>
    <t>TOTAL: Direct costs</t>
  </si>
  <si>
    <t>Direct costs allocation</t>
  </si>
  <si>
    <t>Salaries/benefits of curriculum specialist</t>
  </si>
  <si>
    <t>Salaries/benefits of tutor 2</t>
  </si>
  <si>
    <t>Salaries/benefits of tutor 1</t>
  </si>
  <si>
    <t>Salaries/benefits of tutor 3</t>
  </si>
  <si>
    <t>Supplies</t>
  </si>
  <si>
    <t>Storage rental</t>
  </si>
  <si>
    <t>Curriculum contracting fees</t>
  </si>
  <si>
    <t>Food and drink expenses for participants</t>
  </si>
  <si>
    <t>Salaries/benefits of master tutor</t>
  </si>
  <si>
    <t>Mailing</t>
  </si>
  <si>
    <t>Role Model program speakers transportation</t>
  </si>
  <si>
    <t xml:space="preserve">Role Model program speakers meals </t>
  </si>
  <si>
    <t>Travel expenses for community relations officer</t>
  </si>
  <si>
    <t>Salaries/benefits of tutor 4</t>
  </si>
  <si>
    <t>Salaries/benefits of tutor 5</t>
  </si>
  <si>
    <t>Salaries/benefits of tutor 6</t>
  </si>
  <si>
    <t>Salaries/benefits of tutor 7 (PT)</t>
  </si>
  <si>
    <t>Salaries/benefits of tutor 8 (PT)</t>
  </si>
  <si>
    <t>Medical supplies</t>
  </si>
  <si>
    <t>Salaries/benefits of nurse 1</t>
  </si>
  <si>
    <t>Salaries/benefits of nurse 2</t>
  </si>
  <si>
    <t>Transportation (emergency)</t>
  </si>
  <si>
    <t>Salaries/benefits of counselor</t>
  </si>
  <si>
    <t>Free vaccine day expenses</t>
  </si>
  <si>
    <t>Afterschool program (Mission) rent and utilities</t>
  </si>
  <si>
    <t>Walk-in clinic (downtown) rent and utilities</t>
  </si>
  <si>
    <t xml:space="preserve">Transportation for staff </t>
  </si>
  <si>
    <t>Supplies and equipment</t>
  </si>
  <si>
    <t>Staff salary/benefits: executive director</t>
  </si>
  <si>
    <t>Staff salary/benefits: CFO</t>
  </si>
  <si>
    <t>Staff salary/benefits: accounting</t>
  </si>
  <si>
    <t>Staff salary/benefits: HR director</t>
  </si>
  <si>
    <t>Staff salary/benefits: media relations director</t>
  </si>
  <si>
    <t>Staff salary/benefits: associate 1</t>
  </si>
  <si>
    <t>Staff salary/benefits: associate 2</t>
  </si>
  <si>
    <t>Staff salary/benefits: associate 3</t>
  </si>
  <si>
    <t xml:space="preserve">Office rent, utilities, and phone </t>
  </si>
  <si>
    <t xml:space="preserve">Resource center rent, utilities, and phone </t>
  </si>
  <si>
    <t>Office supplies and furniture</t>
  </si>
  <si>
    <t>IT support</t>
  </si>
  <si>
    <t>IT software licenses</t>
  </si>
  <si>
    <t>IT hardware purchases</t>
  </si>
  <si>
    <t>Special event: child advocacy networking conference</t>
  </si>
  <si>
    <t>Special event: annual gala</t>
  </si>
  <si>
    <t>Legal and other professional services fees</t>
  </si>
  <si>
    <t>Depreciation</t>
  </si>
  <si>
    <t>SAMPLE: Budget</t>
  </si>
  <si>
    <t>PERSONNEL SALARIES AND BENEFITS</t>
  </si>
  <si>
    <t>OVERHEAD COST (OCCUPANCY, EQUIPMENT, AND INFRASTRUCTURE)</t>
  </si>
  <si>
    <t>PROGRAM EXPENSES</t>
  </si>
  <si>
    <t>Overhead</t>
  </si>
  <si>
    <t>Salaries/benefits of nurse 3</t>
  </si>
  <si>
    <t>Salaries/benefits of nurse 4</t>
  </si>
  <si>
    <t>Salaries/benefits of community relations officer Ed</t>
  </si>
  <si>
    <t>Salaries/benefits of program director Health</t>
  </si>
  <si>
    <t>Salaries/benefits of assistant director Health</t>
  </si>
  <si>
    <t>Salaries/benefits of program director Housing</t>
  </si>
  <si>
    <t>Salaries/benefits of assistant director Housing</t>
  </si>
  <si>
    <t>Education</t>
  </si>
  <si>
    <t>Health</t>
  </si>
  <si>
    <t>Housing</t>
  </si>
  <si>
    <t>Program -&gt;</t>
  </si>
  <si>
    <t>Salaries/benefits of program director Ed</t>
  </si>
  <si>
    <t>Salaries/benefits of assistant director Ed</t>
  </si>
  <si>
    <t>Total personnel</t>
  </si>
  <si>
    <t>Total infrastructure</t>
  </si>
  <si>
    <t>Total program expenses</t>
  </si>
  <si>
    <t>TOTAL</t>
  </si>
  <si>
    <t>Networking and lobbying expenses</t>
  </si>
  <si>
    <t>Other supplies</t>
  </si>
  <si>
    <t>Transportation (gas and maintenance)</t>
  </si>
  <si>
    <t>Transportation (airfare for staff travel)</t>
  </si>
  <si>
    <t>Note: This tab (Direct cost allocation) is drawing on data from the organizational budget on the Budget tab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</si>
</sst>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[$-409]mmmm\ d\,\ yyyy;@"/>
    <numFmt numFmtId="167" formatCode="0.0000000000%"/>
    <numFmt numFmtId="168" formatCode="&quot;$&quot;#,##0.00"/>
    <numFmt numFmtId="169" formatCode="#,##0____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.0_);_(&quot;$&quot;* \(#,##0.0\);_(&quot;$&quot;* &quot;-&quot;??_);_(@_)"/>
  </numFmts>
  <fonts count="1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/>
    </xf>
    <xf numFmtId="9" fontId="4" fillId="0" borderId="0" xfId="21" applyFont="1" applyBorder="1" applyAlignment="1">
      <alignment horizontal="center"/>
    </xf>
    <xf numFmtId="9" fontId="6" fillId="0" borderId="0" xfId="21" applyFont="1" applyBorder="1" applyAlignment="1">
      <alignment horizontal="center"/>
    </xf>
    <xf numFmtId="9" fontId="6" fillId="0" borderId="0" xfId="21" applyNumberFormat="1" applyFont="1" applyBorder="1" applyAlignment="1">
      <alignment horizontal="center"/>
    </xf>
    <xf numFmtId="9" fontId="6" fillId="0" borderId="2" xfId="21" applyFont="1" applyBorder="1" applyAlignment="1">
      <alignment horizontal="center"/>
    </xf>
    <xf numFmtId="167" fontId="0" fillId="2" borderId="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4" fontId="4" fillId="0" borderId="0" xfId="17" applyNumberFormat="1" applyFont="1" applyBorder="1" applyAlignment="1">
      <alignment horizontal="center"/>
    </xf>
    <xf numFmtId="164" fontId="0" fillId="0" borderId="0" xfId="17" applyNumberFormat="1" applyFont="1" applyBorder="1" applyAlignment="1">
      <alignment horizontal="center"/>
    </xf>
    <xf numFmtId="164" fontId="0" fillId="0" borderId="2" xfId="17" applyNumberFormat="1" applyFont="1" applyBorder="1" applyAlignment="1">
      <alignment horizontal="center"/>
    </xf>
    <xf numFmtId="0" fontId="4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164" fontId="4" fillId="3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9" fillId="4" borderId="7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164" fontId="4" fillId="0" borderId="0" xfId="17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164" fontId="4" fillId="5" borderId="0" xfId="17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4" fillId="0" borderId="0" xfId="21" applyFont="1" applyFill="1" applyBorder="1" applyAlignment="1">
      <alignment horizontal="center"/>
    </xf>
    <xf numFmtId="9" fontId="0" fillId="2" borderId="10" xfId="21" applyFill="1" applyBorder="1" applyAlignment="1">
      <alignment horizontal="center"/>
    </xf>
    <xf numFmtId="9" fontId="0" fillId="2" borderId="9" xfId="21" applyFill="1" applyBorder="1" applyAlignment="1">
      <alignment horizontal="center"/>
    </xf>
    <xf numFmtId="9" fontId="0" fillId="2" borderId="11" xfId="2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4" fontId="4" fillId="6" borderId="1" xfId="17" applyNumberFormat="1" applyFont="1" applyFill="1" applyBorder="1" applyAlignment="1">
      <alignment horizontal="center"/>
    </xf>
    <xf numFmtId="9" fontId="0" fillId="0" borderId="0" xfId="21" applyFill="1" applyBorder="1" applyAlignment="1">
      <alignment horizontal="center"/>
    </xf>
    <xf numFmtId="0" fontId="0" fillId="0" borderId="0" xfId="0" applyFill="1" applyAlignment="1">
      <alignment horizontal="center"/>
    </xf>
    <xf numFmtId="9" fontId="6" fillId="0" borderId="0" xfId="21" applyFont="1" applyFill="1" applyBorder="1" applyAlignment="1">
      <alignment horizontal="center"/>
    </xf>
    <xf numFmtId="0" fontId="5" fillId="6" borderId="12" xfId="0" applyFont="1" applyFill="1" applyBorder="1" applyAlignment="1">
      <alignment horizontal="right"/>
    </xf>
    <xf numFmtId="0" fontId="5" fillId="5" borderId="12" xfId="0" applyFont="1" applyFill="1" applyBorder="1" applyAlignment="1">
      <alignment horizontal="right"/>
    </xf>
    <xf numFmtId="0" fontId="5" fillId="7" borderId="12" xfId="0" applyFont="1" applyFill="1" applyBorder="1" applyAlignment="1">
      <alignment horizontal="right"/>
    </xf>
    <xf numFmtId="0" fontId="4" fillId="7" borderId="2" xfId="0" applyFont="1" applyFill="1" applyBorder="1" applyAlignment="1">
      <alignment horizontal="center"/>
    </xf>
    <xf numFmtId="164" fontId="4" fillId="7" borderId="2" xfId="17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164" fontId="0" fillId="3" borderId="0" xfId="17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right"/>
    </xf>
    <xf numFmtId="164" fontId="0" fillId="6" borderId="0" xfId="17" applyNumberFormat="1" applyFont="1" applyFill="1" applyBorder="1" applyAlignment="1">
      <alignment horizontal="right"/>
    </xf>
    <xf numFmtId="164" fontId="0" fillId="6" borderId="0" xfId="17" applyNumberFormat="1" applyFont="1" applyFill="1" applyBorder="1" applyAlignment="1">
      <alignment horizontal="left"/>
    </xf>
    <xf numFmtId="164" fontId="0" fillId="5" borderId="0" xfId="17" applyNumberFormat="1" applyFont="1" applyFill="1" applyBorder="1" applyAlignment="1">
      <alignment horizontal="left"/>
    </xf>
    <xf numFmtId="164" fontId="0" fillId="7" borderId="0" xfId="17" applyNumberFormat="1" applyFont="1" applyFill="1" applyBorder="1" applyAlignment="1">
      <alignment horizontal="left"/>
    </xf>
    <xf numFmtId="0" fontId="0" fillId="5" borderId="0" xfId="0" applyFont="1" applyFill="1" applyBorder="1" applyAlignment="1">
      <alignment horizontal="right"/>
    </xf>
    <xf numFmtId="164" fontId="0" fillId="5" borderId="0" xfId="17" applyNumberFormat="1" applyFont="1" applyFill="1" applyBorder="1" applyAlignment="1">
      <alignment horizontal="right"/>
    </xf>
    <xf numFmtId="0" fontId="0" fillId="7" borderId="0" xfId="0" applyFont="1" applyFill="1" applyBorder="1" applyAlignment="1">
      <alignment horizontal="right"/>
    </xf>
    <xf numFmtId="164" fontId="0" fillId="7" borderId="0" xfId="17" applyNumberFormat="1" applyFont="1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4" fillId="3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7" borderId="0" xfId="0" applyFill="1" applyBorder="1" applyAlignment="1">
      <alignment/>
    </xf>
    <xf numFmtId="6" fontId="0" fillId="0" borderId="0" xfId="0" applyNumberFormat="1" applyFill="1" applyBorder="1" applyAlignment="1">
      <alignment/>
    </xf>
    <xf numFmtId="0" fontId="0" fillId="6" borderId="0" xfId="0" applyFont="1" applyFill="1" applyBorder="1" applyAlignment="1">
      <alignment horizontal="right"/>
    </xf>
    <xf numFmtId="0" fontId="11" fillId="4" borderId="7" xfId="0" applyFont="1" applyFill="1" applyBorder="1" applyAlignment="1">
      <alignment/>
    </xf>
    <xf numFmtId="9" fontId="0" fillId="6" borderId="3" xfId="17" applyNumberFormat="1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7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2" fillId="0" borderId="0" xfId="0" applyFont="1" applyAlignment="1">
      <alignment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/>
    </xf>
    <xf numFmtId="9" fontId="0" fillId="5" borderId="4" xfId="17" applyNumberFormat="1" applyFont="1" applyFill="1" applyBorder="1" applyAlignment="1">
      <alignment horizontal="right"/>
    </xf>
    <xf numFmtId="9" fontId="0" fillId="7" borderId="5" xfId="17" applyNumberFormat="1" applyFont="1" applyFill="1" applyBorder="1" applyAlignment="1">
      <alignment horizontal="right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1" fillId="8" borderId="9" xfId="0" applyFont="1" applyFill="1" applyBorder="1" applyAlignment="1">
      <alignment horizontal="left" vertical="top" wrapText="1"/>
    </xf>
    <xf numFmtId="0" fontId="11" fillId="8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K107"/>
  <sheetViews>
    <sheetView tabSelected="1" zoomScale="75" zoomScaleNormal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49.28125" style="2" customWidth="1"/>
    <col min="2" max="2" width="48.140625" style="2" customWidth="1"/>
    <col min="3" max="3" width="14.7109375" style="3" customWidth="1"/>
    <col min="4" max="4" width="7.7109375" style="3" customWidth="1"/>
    <col min="5" max="5" width="24.28125" style="3" customWidth="1"/>
    <col min="6" max="6" width="26.7109375" style="3" customWidth="1"/>
    <col min="7" max="7" width="24.57421875" style="3" customWidth="1"/>
    <col min="8" max="9" width="37.421875" style="3" bestFit="1" customWidth="1"/>
    <col min="10" max="10" width="28.57421875" style="3" bestFit="1" customWidth="1"/>
    <col min="11" max="11" width="33.57421875" style="3" bestFit="1" customWidth="1"/>
    <col min="12" max="12" width="24.421875" style="3" bestFit="1" customWidth="1"/>
    <col min="13" max="13" width="28.57421875" style="3" bestFit="1" customWidth="1"/>
    <col min="14" max="14" width="18.8515625" style="3" bestFit="1" customWidth="1"/>
    <col min="15" max="15" width="10.57421875" style="3" bestFit="1" customWidth="1"/>
    <col min="16" max="16" width="8.140625" style="3" bestFit="1" customWidth="1"/>
    <col min="17" max="17" width="25.00390625" style="3" bestFit="1" customWidth="1"/>
    <col min="18" max="18" width="24.8515625" style="3" bestFit="1" customWidth="1"/>
    <col min="19" max="19" width="32.00390625" style="3" bestFit="1" customWidth="1"/>
    <col min="20" max="20" width="11.57421875" style="3" bestFit="1" customWidth="1"/>
    <col min="21" max="21" width="23.421875" style="3" bestFit="1" customWidth="1"/>
    <col min="22" max="22" width="20.7109375" style="3" bestFit="1" customWidth="1"/>
    <col min="23" max="23" width="29.140625" style="3" bestFit="1" customWidth="1"/>
    <col min="24" max="24" width="26.00390625" style="3" bestFit="1" customWidth="1"/>
    <col min="25" max="25" width="24.421875" style="3" bestFit="1" customWidth="1"/>
    <col min="26" max="26" width="17.421875" style="3" bestFit="1" customWidth="1"/>
    <col min="27" max="27" width="53.8515625" style="3" bestFit="1" customWidth="1"/>
    <col min="28" max="28" width="34.8515625" style="3" bestFit="1" customWidth="1"/>
    <col min="29" max="29" width="26.8515625" style="3" bestFit="1" customWidth="1"/>
    <col min="30" max="30" width="14.57421875" style="1" bestFit="1" customWidth="1"/>
    <col min="31" max="16384" width="9.140625" style="1" customWidth="1"/>
  </cols>
  <sheetData>
    <row r="1" spans="1:37" ht="14.25" thickBot="1">
      <c r="A1" s="82" t="s">
        <v>8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9"/>
      <c r="AE1" s="29"/>
      <c r="AF1" s="29"/>
      <c r="AG1" s="29"/>
      <c r="AH1" s="29"/>
      <c r="AI1" s="29"/>
      <c r="AJ1" s="29"/>
      <c r="AK1" s="29"/>
    </row>
    <row r="2" spans="1:6" ht="15" customHeight="1">
      <c r="A2" s="89" t="s">
        <v>9</v>
      </c>
      <c r="B2" s="2" t="s">
        <v>5</v>
      </c>
      <c r="E2" s="103" t="s">
        <v>87</v>
      </c>
      <c r="F2" s="103"/>
    </row>
    <row r="3" spans="1:6" ht="12.75" customHeight="1">
      <c r="A3" s="105"/>
      <c r="B3" s="7" t="s">
        <v>4</v>
      </c>
      <c r="E3" s="104"/>
      <c r="F3" s="104"/>
    </row>
    <row r="4" spans="1:6" ht="12.75" customHeight="1">
      <c r="A4" s="4"/>
      <c r="B4" s="2" t="s">
        <v>3</v>
      </c>
      <c r="E4" s="104"/>
      <c r="F4" s="104"/>
    </row>
    <row r="5" spans="1:6" ht="12.75" customHeight="1">
      <c r="A5" s="4"/>
      <c r="B5" s="2" t="s">
        <v>6</v>
      </c>
      <c r="E5" s="95"/>
      <c r="F5" s="95"/>
    </row>
    <row r="6" spans="5:6" ht="12.75" customHeight="1">
      <c r="E6" s="94"/>
      <c r="F6" s="94"/>
    </row>
    <row r="7" spans="5:6" ht="12.75" customHeight="1">
      <c r="E7" s="94"/>
      <c r="F7" s="94"/>
    </row>
    <row r="10" ht="9" customHeight="1" thickBot="1"/>
    <row r="11" spans="1:30" ht="15" thickBot="1">
      <c r="A11" s="32" t="s">
        <v>14</v>
      </c>
      <c r="B11" s="33"/>
      <c r="C11" s="34"/>
      <c r="D11" s="34"/>
      <c r="E11" s="34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5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6"/>
      <c r="AD11" s="5"/>
    </row>
    <row r="12" spans="1:30" ht="13.5" thickBot="1">
      <c r="A12" s="29"/>
      <c r="B12" s="7"/>
      <c r="C12" s="8"/>
      <c r="D12" s="8"/>
      <c r="E12" s="8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/>
      <c r="AD12" s="5"/>
    </row>
    <row r="13" spans="1:30" ht="13.5" thickBot="1">
      <c r="A13" s="40" t="s">
        <v>10</v>
      </c>
      <c r="B13" s="10" t="s">
        <v>11</v>
      </c>
      <c r="C13" s="11" t="s">
        <v>12</v>
      </c>
      <c r="D13" s="12"/>
      <c r="E13" s="12"/>
      <c r="F13" s="8"/>
      <c r="G13" s="8"/>
      <c r="H13" s="8"/>
      <c r="I13" s="8"/>
      <c r="J13" s="8"/>
      <c r="K13" s="8"/>
      <c r="L13" s="8"/>
      <c r="M13" s="8"/>
      <c r="N13" s="8"/>
      <c r="O13" s="8"/>
      <c r="P13" s="13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"/>
      <c r="AD13" s="5"/>
    </row>
    <row r="14" spans="2:30" ht="12.75">
      <c r="B14" s="10"/>
      <c r="C14" s="8"/>
      <c r="D14" s="8"/>
      <c r="E14" s="45"/>
      <c r="F14" s="46"/>
      <c r="G14" s="47"/>
      <c r="H14" s="8"/>
      <c r="I14" s="8"/>
      <c r="J14" s="8"/>
      <c r="K14" s="8"/>
      <c r="L14" s="8"/>
      <c r="M14" s="8"/>
      <c r="N14" s="8"/>
      <c r="O14" s="8"/>
      <c r="P14" s="13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3"/>
      <c r="AD14" s="5"/>
    </row>
    <row r="15" spans="1:30" ht="12.75">
      <c r="A15" s="54" t="s">
        <v>73</v>
      </c>
      <c r="B15" s="61" t="s">
        <v>77</v>
      </c>
      <c r="C15" s="62">
        <f>Budget!E16</f>
        <v>95000</v>
      </c>
      <c r="D15" s="16"/>
      <c r="E15" s="99" t="s">
        <v>13</v>
      </c>
      <c r="F15" s="100"/>
      <c r="G15" s="101"/>
      <c r="H15" s="16"/>
      <c r="I15" s="16"/>
      <c r="J15" s="16"/>
      <c r="K15" s="16"/>
      <c r="L15" s="16"/>
      <c r="M15" s="16"/>
      <c r="N15" s="16"/>
      <c r="O15" s="16"/>
      <c r="P15" s="18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8"/>
      <c r="AD15" s="19"/>
    </row>
    <row r="16" spans="1:30" ht="12.75">
      <c r="A16" s="54" t="s">
        <v>73</v>
      </c>
      <c r="B16" s="61" t="s">
        <v>78</v>
      </c>
      <c r="C16" s="62">
        <f>Budget!E17</f>
        <v>70000</v>
      </c>
      <c r="D16" s="16"/>
      <c r="E16" s="102"/>
      <c r="F16" s="100"/>
      <c r="G16" s="101"/>
      <c r="H16" s="16"/>
      <c r="I16" s="16"/>
      <c r="J16" s="16"/>
      <c r="K16" s="16"/>
      <c r="L16" s="16"/>
      <c r="M16" s="16"/>
      <c r="N16" s="16"/>
      <c r="O16" s="16"/>
      <c r="P16" s="18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8"/>
      <c r="AD16" s="19"/>
    </row>
    <row r="17" spans="1:30" ht="12.75">
      <c r="A17" s="54" t="s">
        <v>73</v>
      </c>
      <c r="B17" s="61" t="s">
        <v>15</v>
      </c>
      <c r="C17" s="62">
        <f>Budget!E18</f>
        <v>80000</v>
      </c>
      <c r="D17" s="16"/>
      <c r="E17" s="48"/>
      <c r="F17" s="8"/>
      <c r="G17" s="13"/>
      <c r="H17" s="16"/>
      <c r="I17" s="16"/>
      <c r="J17" s="16"/>
      <c r="K17" s="16"/>
      <c r="L17" s="16"/>
      <c r="M17" s="16"/>
      <c r="N17" s="16"/>
      <c r="O17" s="16"/>
      <c r="P17" s="18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8"/>
      <c r="AD17" s="19"/>
    </row>
    <row r="18" spans="1:30" ht="12.75">
      <c r="A18" s="54" t="s">
        <v>73</v>
      </c>
      <c r="B18" s="61" t="s">
        <v>68</v>
      </c>
      <c r="C18" s="62">
        <f>Budget!E19</f>
        <v>65000</v>
      </c>
      <c r="D18" s="16"/>
      <c r="E18" s="49" t="s">
        <v>2</v>
      </c>
      <c r="F18" s="41" t="s">
        <v>1</v>
      </c>
      <c r="G18" s="57" t="s">
        <v>0</v>
      </c>
      <c r="H18" s="16"/>
      <c r="I18" s="16"/>
      <c r="J18" s="16"/>
      <c r="K18" s="16"/>
      <c r="L18" s="16"/>
      <c r="M18" s="16"/>
      <c r="N18" s="16"/>
      <c r="O18" s="16"/>
      <c r="P18" s="18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8"/>
      <c r="AD18" s="19"/>
    </row>
    <row r="19" spans="1:30" ht="12.75">
      <c r="A19" s="54" t="s">
        <v>73</v>
      </c>
      <c r="B19" s="61" t="s">
        <v>23</v>
      </c>
      <c r="C19" s="62">
        <f>Budget!E20</f>
        <v>65000</v>
      </c>
      <c r="D19" s="16"/>
      <c r="E19" s="49"/>
      <c r="F19" s="41"/>
      <c r="G19" s="57"/>
      <c r="H19" s="16"/>
      <c r="I19" s="16"/>
      <c r="J19" s="16"/>
      <c r="K19" s="16"/>
      <c r="L19" s="16"/>
      <c r="M19" s="16"/>
      <c r="N19" s="16"/>
      <c r="O19" s="16"/>
      <c r="P19" s="18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8"/>
      <c r="AD19" s="19"/>
    </row>
    <row r="20" spans="1:30" ht="12.75">
      <c r="A20" s="54" t="s">
        <v>73</v>
      </c>
      <c r="B20" s="61" t="s">
        <v>17</v>
      </c>
      <c r="C20" s="62">
        <f>Budget!E21</f>
        <v>35000</v>
      </c>
      <c r="D20" s="16"/>
      <c r="E20" s="50">
        <f>SUM(C15:C37)</f>
        <v>946550</v>
      </c>
      <c r="F20" s="42">
        <f>SUM(C38:C50)</f>
        <v>780667</v>
      </c>
      <c r="G20" s="58">
        <f>SUM(C51:C55)</f>
        <v>246116</v>
      </c>
      <c r="H20" s="16"/>
      <c r="I20" s="16"/>
      <c r="J20" s="16"/>
      <c r="K20" s="16"/>
      <c r="L20" s="16"/>
      <c r="M20" s="16"/>
      <c r="N20" s="16"/>
      <c r="O20" s="16"/>
      <c r="P20" s="18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9"/>
    </row>
    <row r="21" spans="1:30" ht="12.75">
      <c r="A21" s="54" t="s">
        <v>73</v>
      </c>
      <c r="B21" s="61" t="s">
        <v>16</v>
      </c>
      <c r="C21" s="62">
        <f>Budget!E22</f>
        <v>35000</v>
      </c>
      <c r="D21" s="16"/>
      <c r="E21" s="50"/>
      <c r="F21" s="42"/>
      <c r="G21" s="58"/>
      <c r="H21" s="16"/>
      <c r="I21" s="16"/>
      <c r="J21" s="16"/>
      <c r="K21" s="16"/>
      <c r="L21" s="16"/>
      <c r="M21" s="16"/>
      <c r="N21" s="16"/>
      <c r="O21" s="16"/>
      <c r="P21" s="18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9"/>
    </row>
    <row r="22" spans="1:30" ht="13.5" thickBot="1">
      <c r="A22" s="54" t="s">
        <v>73</v>
      </c>
      <c r="B22" s="61" t="s">
        <v>18</v>
      </c>
      <c r="C22" s="62">
        <f>Budget!E23</f>
        <v>35000</v>
      </c>
      <c r="D22" s="16"/>
      <c r="E22" s="83">
        <f>E20/$G$23</f>
        <v>0.47967068913356237</v>
      </c>
      <c r="F22" s="92">
        <f>F20/$G$23</f>
        <v>0.3956083438527608</v>
      </c>
      <c r="G22" s="93">
        <f>G20/$G$23</f>
        <v>0.12472096701367687</v>
      </c>
      <c r="H22" s="16"/>
      <c r="I22" s="16"/>
      <c r="J22" s="16"/>
      <c r="K22" s="16"/>
      <c r="L22" s="16"/>
      <c r="M22" s="16"/>
      <c r="N22" s="16"/>
      <c r="O22" s="16"/>
      <c r="P22" s="18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9"/>
    </row>
    <row r="23" spans="1:30" ht="12.75">
      <c r="A23" s="54" t="s">
        <v>73</v>
      </c>
      <c r="B23" s="61" t="s">
        <v>28</v>
      </c>
      <c r="C23" s="62">
        <f>Budget!E24</f>
        <v>35000</v>
      </c>
      <c r="D23" s="16"/>
      <c r="E23" s="38"/>
      <c r="F23" s="38"/>
      <c r="G23" s="38">
        <f>SUM(E20,F20,G20)</f>
        <v>1973333</v>
      </c>
      <c r="H23" s="16"/>
      <c r="I23" s="16"/>
      <c r="J23" s="16"/>
      <c r="K23" s="16"/>
      <c r="L23" s="16"/>
      <c r="M23" s="16"/>
      <c r="N23" s="16"/>
      <c r="O23" s="16"/>
      <c r="P23" s="18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9"/>
    </row>
    <row r="24" spans="1:30" ht="12.75">
      <c r="A24" s="54" t="s">
        <v>73</v>
      </c>
      <c r="B24" s="61" t="s">
        <v>29</v>
      </c>
      <c r="C24" s="62">
        <f>Budget!E25</f>
        <v>35000</v>
      </c>
      <c r="D24" s="16"/>
      <c r="E24" s="38"/>
      <c r="F24" s="38"/>
      <c r="G24" s="38"/>
      <c r="H24" s="16"/>
      <c r="I24" s="16"/>
      <c r="J24" s="16"/>
      <c r="K24" s="16"/>
      <c r="L24" s="16"/>
      <c r="M24" s="16"/>
      <c r="N24" s="16"/>
      <c r="O24" s="16"/>
      <c r="P24" s="18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9"/>
    </row>
    <row r="25" spans="1:30" ht="12.75">
      <c r="A25" s="54" t="s">
        <v>73</v>
      </c>
      <c r="B25" s="61" t="s">
        <v>30</v>
      </c>
      <c r="C25" s="62">
        <f>Budget!E26</f>
        <v>35000</v>
      </c>
      <c r="D25" s="16"/>
      <c r="E25" s="38"/>
      <c r="F25" s="38"/>
      <c r="G25" s="38"/>
      <c r="H25" s="16"/>
      <c r="I25" s="16"/>
      <c r="J25" s="16"/>
      <c r="K25" s="16"/>
      <c r="L25" s="16"/>
      <c r="M25" s="16"/>
      <c r="N25" s="16"/>
      <c r="O25" s="16"/>
      <c r="P25" s="18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9"/>
    </row>
    <row r="26" spans="1:30" ht="12.75">
      <c r="A26" s="54" t="s">
        <v>73</v>
      </c>
      <c r="B26" s="61" t="s">
        <v>31</v>
      </c>
      <c r="C26" s="62">
        <f>Budget!E27</f>
        <v>15000</v>
      </c>
      <c r="D26" s="16"/>
      <c r="E26" s="38"/>
      <c r="F26" s="38"/>
      <c r="G26" s="38"/>
      <c r="H26" s="16"/>
      <c r="I26" s="16"/>
      <c r="J26" s="16"/>
      <c r="K26" s="16"/>
      <c r="L26" s="16"/>
      <c r="M26" s="16"/>
      <c r="N26" s="16"/>
      <c r="O26" s="16"/>
      <c r="P26" s="18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9"/>
    </row>
    <row r="27" spans="1:30" ht="12.75">
      <c r="A27" s="54" t="s">
        <v>73</v>
      </c>
      <c r="B27" s="61" t="s">
        <v>32</v>
      </c>
      <c r="C27" s="62">
        <f>Budget!E28</f>
        <v>15000</v>
      </c>
      <c r="D27" s="16"/>
      <c r="E27" s="38"/>
      <c r="F27" s="38"/>
      <c r="G27" s="38"/>
      <c r="H27" s="16"/>
      <c r="I27" s="16"/>
      <c r="J27" s="16"/>
      <c r="K27" s="16"/>
      <c r="L27" s="16"/>
      <c r="M27" s="16"/>
      <c r="N27" s="16"/>
      <c r="O27" s="16"/>
      <c r="P27" s="18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9"/>
    </row>
    <row r="28" spans="1:30" ht="12.75">
      <c r="A28" s="54" t="s">
        <v>73</v>
      </c>
      <c r="B28" s="81" t="s">
        <v>39</v>
      </c>
      <c r="C28" s="62">
        <f>Budget!E53</f>
        <v>52900</v>
      </c>
      <c r="D28" s="16"/>
      <c r="E28" s="16"/>
      <c r="F28" s="16"/>
      <c r="G28" s="17"/>
      <c r="H28" s="16"/>
      <c r="I28" s="16"/>
      <c r="J28" s="16"/>
      <c r="K28" s="16"/>
      <c r="L28" s="16"/>
      <c r="M28" s="16"/>
      <c r="N28" s="16"/>
      <c r="O28" s="16"/>
      <c r="P28" s="18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9"/>
    </row>
    <row r="29" spans="1:30" ht="12.75">
      <c r="A29" s="54" t="s">
        <v>73</v>
      </c>
      <c r="B29" s="81" t="s">
        <v>42</v>
      </c>
      <c r="C29" s="62">
        <f>Budget!E54</f>
        <v>134500</v>
      </c>
      <c r="D29" s="16"/>
      <c r="E29" s="16"/>
      <c r="F29" s="16"/>
      <c r="G29" s="17"/>
      <c r="H29" s="16"/>
      <c r="I29" s="16"/>
      <c r="J29" s="16"/>
      <c r="K29" s="16"/>
      <c r="L29" s="16"/>
      <c r="M29" s="16"/>
      <c r="N29" s="16"/>
      <c r="O29" s="16"/>
      <c r="P29" s="18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9"/>
    </row>
    <row r="30" spans="1:30" ht="12.75">
      <c r="A30" s="54" t="s">
        <v>73</v>
      </c>
      <c r="B30" s="81" t="s">
        <v>20</v>
      </c>
      <c r="C30" s="62">
        <f>Budget!E55</f>
        <v>9800</v>
      </c>
      <c r="D30" s="16"/>
      <c r="E30" s="16"/>
      <c r="F30" s="16"/>
      <c r="G30" s="17"/>
      <c r="H30" s="16"/>
      <c r="I30" s="16"/>
      <c r="J30" s="16"/>
      <c r="K30" s="16"/>
      <c r="L30" s="16"/>
      <c r="M30" s="16"/>
      <c r="N30" s="16"/>
      <c r="O30" s="16"/>
      <c r="P30" s="18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8"/>
      <c r="AD30" s="19"/>
    </row>
    <row r="31" spans="1:30" ht="12.75">
      <c r="A31" s="54" t="s">
        <v>73</v>
      </c>
      <c r="B31" s="81" t="s">
        <v>7</v>
      </c>
      <c r="C31" s="62">
        <f>Budget!E56</f>
        <v>29000</v>
      </c>
      <c r="D31" s="16"/>
      <c r="E31" s="16"/>
      <c r="F31" s="16"/>
      <c r="G31" s="17"/>
      <c r="H31" s="16"/>
      <c r="I31" s="16"/>
      <c r="J31" s="16"/>
      <c r="K31" s="16"/>
      <c r="L31" s="16"/>
      <c r="M31" s="16"/>
      <c r="N31" s="16"/>
      <c r="O31" s="16"/>
      <c r="P31" s="18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8"/>
      <c r="AD31" s="19"/>
    </row>
    <row r="32" spans="1:30" ht="12.75">
      <c r="A32" s="54" t="s">
        <v>73</v>
      </c>
      <c r="B32" s="81" t="s">
        <v>21</v>
      </c>
      <c r="C32" s="62">
        <f>Budget!E57</f>
        <v>34000</v>
      </c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6"/>
      <c r="O32" s="16"/>
      <c r="P32" s="18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8"/>
      <c r="AD32" s="19"/>
    </row>
    <row r="33" spans="1:30" ht="12.75">
      <c r="A33" s="54" t="s">
        <v>73</v>
      </c>
      <c r="B33" s="81" t="s">
        <v>22</v>
      </c>
      <c r="C33" s="62">
        <f>Budget!E58</f>
        <v>56000</v>
      </c>
      <c r="D33" s="16"/>
      <c r="E33" s="16"/>
      <c r="F33" s="16"/>
      <c r="G33" s="17"/>
      <c r="H33" s="16"/>
      <c r="I33" s="16"/>
      <c r="J33" s="16"/>
      <c r="K33" s="16"/>
      <c r="L33" s="16"/>
      <c r="M33" s="16"/>
      <c r="N33" s="16"/>
      <c r="O33" s="16"/>
      <c r="P33" s="18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8"/>
      <c r="AD33" s="19"/>
    </row>
    <row r="34" spans="1:30" ht="12.75">
      <c r="A34" s="54" t="s">
        <v>73</v>
      </c>
      <c r="B34" s="81" t="s">
        <v>24</v>
      </c>
      <c r="C34" s="62">
        <f>Budget!E59</f>
        <v>6500</v>
      </c>
      <c r="D34" s="16"/>
      <c r="E34" s="16"/>
      <c r="F34" s="16"/>
      <c r="G34" s="17"/>
      <c r="H34" s="16"/>
      <c r="I34" s="16"/>
      <c r="J34" s="16"/>
      <c r="K34" s="16"/>
      <c r="L34" s="16"/>
      <c r="M34" s="16"/>
      <c r="N34" s="16"/>
      <c r="O34" s="16"/>
      <c r="P34" s="18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8"/>
      <c r="AD34" s="19"/>
    </row>
    <row r="35" spans="1:30" ht="12.75">
      <c r="A35" s="54" t="s">
        <v>73</v>
      </c>
      <c r="B35" s="81" t="s">
        <v>25</v>
      </c>
      <c r="C35" s="62">
        <f>Budget!E60</f>
        <v>2800</v>
      </c>
      <c r="D35" s="16"/>
      <c r="E35" s="16"/>
      <c r="F35" s="16"/>
      <c r="G35" s="17"/>
      <c r="H35" s="16"/>
      <c r="I35" s="16"/>
      <c r="J35" s="16"/>
      <c r="K35" s="16"/>
      <c r="L35" s="16"/>
      <c r="M35" s="16"/>
      <c r="N35" s="16"/>
      <c r="O35" s="16"/>
      <c r="P35" s="18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8"/>
      <c r="AD35" s="19"/>
    </row>
    <row r="36" spans="1:30" ht="12.75">
      <c r="A36" s="54" t="s">
        <v>73</v>
      </c>
      <c r="B36" s="81" t="s">
        <v>26</v>
      </c>
      <c r="C36" s="62">
        <f>Budget!E61</f>
        <v>450</v>
      </c>
      <c r="D36" s="16"/>
      <c r="E36" s="16"/>
      <c r="F36" s="16"/>
      <c r="G36" s="17"/>
      <c r="H36" s="16"/>
      <c r="I36" s="16"/>
      <c r="J36" s="16"/>
      <c r="K36" s="16"/>
      <c r="L36" s="16"/>
      <c r="M36" s="16"/>
      <c r="N36" s="16"/>
      <c r="O36" s="16"/>
      <c r="P36" s="18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8"/>
      <c r="AD36" s="19"/>
    </row>
    <row r="37" spans="1:30" ht="12.75">
      <c r="A37" s="54" t="s">
        <v>73</v>
      </c>
      <c r="B37" s="81" t="s">
        <v>27</v>
      </c>
      <c r="C37" s="62">
        <f>Budget!E62</f>
        <v>5600</v>
      </c>
      <c r="D37" s="16"/>
      <c r="E37" s="16"/>
      <c r="F37" s="16"/>
      <c r="G37" s="17"/>
      <c r="H37" s="16"/>
      <c r="I37" s="16"/>
      <c r="J37" s="16"/>
      <c r="K37" s="16"/>
      <c r="L37" s="16"/>
      <c r="M37" s="16"/>
      <c r="N37" s="16"/>
      <c r="O37" s="16"/>
      <c r="P37" s="18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8"/>
      <c r="AD37" s="19"/>
    </row>
    <row r="38" spans="1:30" ht="12.75">
      <c r="A38" s="55" t="s">
        <v>74</v>
      </c>
      <c r="B38" s="66" t="s">
        <v>69</v>
      </c>
      <c r="C38" s="67">
        <f>Budget!E29</f>
        <v>100000</v>
      </c>
      <c r="D38" s="16"/>
      <c r="E38" s="16"/>
      <c r="F38" s="16"/>
      <c r="G38" s="17"/>
      <c r="H38" s="16"/>
      <c r="I38" s="16"/>
      <c r="J38" s="16"/>
      <c r="K38" s="16"/>
      <c r="L38" s="16"/>
      <c r="M38" s="16"/>
      <c r="N38" s="16"/>
      <c r="O38" s="16"/>
      <c r="P38" s="18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9"/>
    </row>
    <row r="39" spans="1:30" ht="12.75">
      <c r="A39" s="55" t="s">
        <v>74</v>
      </c>
      <c r="B39" s="66" t="s">
        <v>70</v>
      </c>
      <c r="C39" s="67">
        <f>Budget!E30</f>
        <v>81000</v>
      </c>
      <c r="D39" s="16"/>
      <c r="E39" s="16"/>
      <c r="F39" s="16"/>
      <c r="G39" s="17"/>
      <c r="H39" s="16"/>
      <c r="I39" s="16"/>
      <c r="J39" s="16"/>
      <c r="K39" s="16"/>
      <c r="L39" s="16"/>
      <c r="M39" s="16"/>
      <c r="N39" s="16"/>
      <c r="O39" s="16"/>
      <c r="P39" s="18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8"/>
      <c r="AD39" s="19"/>
    </row>
    <row r="40" spans="1:30" ht="12.75">
      <c r="A40" s="55" t="s">
        <v>74</v>
      </c>
      <c r="B40" s="66" t="s">
        <v>34</v>
      </c>
      <c r="C40" s="67">
        <f>Budget!E31</f>
        <v>65000</v>
      </c>
      <c r="D40" s="16"/>
      <c r="E40" s="16"/>
      <c r="F40" s="16"/>
      <c r="G40" s="17"/>
      <c r="H40" s="16"/>
      <c r="I40" s="16"/>
      <c r="J40" s="16"/>
      <c r="K40" s="16"/>
      <c r="L40" s="16"/>
      <c r="M40" s="16"/>
      <c r="N40" s="16"/>
      <c r="O40" s="16"/>
      <c r="P40" s="18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8"/>
      <c r="AD40" s="19"/>
    </row>
    <row r="41" spans="1:30" ht="12.75">
      <c r="A41" s="55" t="s">
        <v>74</v>
      </c>
      <c r="B41" s="66" t="s">
        <v>35</v>
      </c>
      <c r="C41" s="67">
        <f>Budget!E32</f>
        <v>65000</v>
      </c>
      <c r="D41" s="16"/>
      <c r="E41" s="16"/>
      <c r="F41" s="16"/>
      <c r="G41" s="17"/>
      <c r="H41" s="16"/>
      <c r="I41" s="16"/>
      <c r="J41" s="16"/>
      <c r="K41" s="16"/>
      <c r="L41" s="16"/>
      <c r="M41" s="16"/>
      <c r="N41" s="16"/>
      <c r="O41" s="16"/>
      <c r="P41" s="18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8"/>
      <c r="AD41" s="19"/>
    </row>
    <row r="42" spans="1:30" ht="12.75">
      <c r="A42" s="55" t="s">
        <v>74</v>
      </c>
      <c r="B42" s="66" t="s">
        <v>66</v>
      </c>
      <c r="C42" s="67">
        <f>Budget!E33</f>
        <v>65000</v>
      </c>
      <c r="D42" s="16"/>
      <c r="E42" s="16"/>
      <c r="F42" s="16"/>
      <c r="G42" s="17"/>
      <c r="H42" s="16"/>
      <c r="I42" s="16"/>
      <c r="J42" s="16"/>
      <c r="K42" s="16"/>
      <c r="L42" s="16"/>
      <c r="M42" s="16"/>
      <c r="N42" s="16"/>
      <c r="O42" s="16"/>
      <c r="P42" s="18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8"/>
      <c r="AD42" s="19"/>
    </row>
    <row r="43" spans="1:30" ht="12.75">
      <c r="A43" s="55" t="s">
        <v>74</v>
      </c>
      <c r="B43" s="66" t="s">
        <v>67</v>
      </c>
      <c r="C43" s="67">
        <f>Budget!E34</f>
        <v>65000</v>
      </c>
      <c r="D43" s="16"/>
      <c r="E43" s="16"/>
      <c r="F43" s="16"/>
      <c r="G43" s="17"/>
      <c r="H43" s="16"/>
      <c r="I43" s="16"/>
      <c r="J43" s="16"/>
      <c r="K43" s="16"/>
      <c r="L43" s="16"/>
      <c r="M43" s="16"/>
      <c r="N43" s="16"/>
      <c r="O43" s="16"/>
      <c r="P43" s="18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8"/>
      <c r="AD43" s="19"/>
    </row>
    <row r="44" spans="1:30" ht="12.75">
      <c r="A44" s="55" t="s">
        <v>74</v>
      </c>
      <c r="B44" s="66" t="s">
        <v>37</v>
      </c>
      <c r="C44" s="67">
        <f>Budget!E35</f>
        <v>79000</v>
      </c>
      <c r="D44" s="16"/>
      <c r="E44" s="16"/>
      <c r="F44" s="16"/>
      <c r="G44" s="17"/>
      <c r="H44" s="16"/>
      <c r="I44" s="16"/>
      <c r="J44" s="16"/>
      <c r="K44" s="16"/>
      <c r="L44" s="16"/>
      <c r="M44" s="16"/>
      <c r="N44" s="16"/>
      <c r="O44" s="16"/>
      <c r="P44" s="18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8"/>
      <c r="AD44" s="19"/>
    </row>
    <row r="45" spans="1:30" ht="12.75">
      <c r="A45" s="55" t="s">
        <v>74</v>
      </c>
      <c r="B45" s="66" t="s">
        <v>7</v>
      </c>
      <c r="C45" s="67">
        <f>Budget!E63</f>
        <v>35000</v>
      </c>
      <c r="D45" s="16"/>
      <c r="E45" s="16"/>
      <c r="F45" s="16"/>
      <c r="G45" s="17"/>
      <c r="H45" s="16"/>
      <c r="I45" s="16"/>
      <c r="J45" s="16"/>
      <c r="K45" s="16"/>
      <c r="L45" s="16"/>
      <c r="M45" s="16"/>
      <c r="N45" s="16"/>
      <c r="O45" s="16"/>
      <c r="P45" s="18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9"/>
    </row>
    <row r="46" spans="1:30" ht="12.75">
      <c r="A46" s="55" t="s">
        <v>74</v>
      </c>
      <c r="B46" s="66" t="s">
        <v>40</v>
      </c>
      <c r="C46" s="67">
        <f>Budget!E64</f>
        <v>49788</v>
      </c>
      <c r="D46" s="16"/>
      <c r="E46" s="16"/>
      <c r="F46" s="16"/>
      <c r="G46" s="17"/>
      <c r="H46" s="16"/>
      <c r="I46" s="16"/>
      <c r="J46" s="16"/>
      <c r="K46" s="16"/>
      <c r="L46" s="16"/>
      <c r="M46" s="16"/>
      <c r="N46" s="16"/>
      <c r="O46" s="16"/>
      <c r="P46" s="18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8"/>
      <c r="AD46" s="19"/>
    </row>
    <row r="47" spans="1:30" ht="12.75">
      <c r="A47" s="55" t="s">
        <v>74</v>
      </c>
      <c r="B47" s="66" t="s">
        <v>33</v>
      </c>
      <c r="C47" s="67">
        <f>Budget!E65</f>
        <v>98790</v>
      </c>
      <c r="D47" s="16"/>
      <c r="E47" s="16"/>
      <c r="F47" s="16"/>
      <c r="G47" s="17"/>
      <c r="H47" s="16"/>
      <c r="I47" s="16"/>
      <c r="J47" s="16"/>
      <c r="K47" s="16"/>
      <c r="L47" s="16"/>
      <c r="M47" s="16"/>
      <c r="N47" s="16"/>
      <c r="O47" s="16"/>
      <c r="P47" s="18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9"/>
    </row>
    <row r="48" spans="1:30" ht="12.75">
      <c r="A48" s="55" t="s">
        <v>74</v>
      </c>
      <c r="B48" s="66" t="s">
        <v>84</v>
      </c>
      <c r="C48" s="67">
        <f>Budget!E66</f>
        <v>47800</v>
      </c>
      <c r="D48" s="16"/>
      <c r="E48" s="16"/>
      <c r="F48" s="16"/>
      <c r="G48" s="17"/>
      <c r="H48" s="16"/>
      <c r="I48" s="16"/>
      <c r="J48" s="16"/>
      <c r="K48" s="16"/>
      <c r="L48" s="16"/>
      <c r="M48" s="16"/>
      <c r="N48" s="16"/>
      <c r="O48" s="16"/>
      <c r="P48" s="18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8"/>
      <c r="AD48" s="19"/>
    </row>
    <row r="49" spans="1:30" ht="12.75">
      <c r="A49" s="55" t="s">
        <v>74</v>
      </c>
      <c r="B49" s="66" t="s">
        <v>36</v>
      </c>
      <c r="C49" s="67">
        <f>Budget!E67</f>
        <v>9467</v>
      </c>
      <c r="D49" s="16"/>
      <c r="E49" s="16"/>
      <c r="F49" s="16"/>
      <c r="G49" s="17"/>
      <c r="H49" s="16"/>
      <c r="I49" s="16"/>
      <c r="J49" s="16"/>
      <c r="K49" s="16"/>
      <c r="L49" s="16"/>
      <c r="M49" s="16"/>
      <c r="N49" s="16"/>
      <c r="O49" s="16"/>
      <c r="P49" s="18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9"/>
    </row>
    <row r="50" spans="1:30" ht="12.75">
      <c r="A50" s="55" t="s">
        <v>74</v>
      </c>
      <c r="B50" s="66" t="s">
        <v>38</v>
      </c>
      <c r="C50" s="67">
        <f>Budget!E68</f>
        <v>19822</v>
      </c>
      <c r="D50" s="16"/>
      <c r="E50" s="16"/>
      <c r="F50" s="16"/>
      <c r="G50" s="17"/>
      <c r="H50" s="16"/>
      <c r="I50" s="16"/>
      <c r="J50" s="16"/>
      <c r="K50" s="16"/>
      <c r="L50" s="16"/>
      <c r="M50" s="16"/>
      <c r="N50" s="16"/>
      <c r="O50" s="16"/>
      <c r="P50" s="18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8"/>
      <c r="AD50" s="19"/>
    </row>
    <row r="51" spans="1:30" ht="12.75">
      <c r="A51" s="56" t="s">
        <v>75</v>
      </c>
      <c r="B51" s="68" t="s">
        <v>19</v>
      </c>
      <c r="C51" s="65">
        <f>Budget!E69</f>
        <v>57300</v>
      </c>
      <c r="D51" s="16"/>
      <c r="E51" s="16"/>
      <c r="F51" s="16"/>
      <c r="G51" s="17"/>
      <c r="H51" s="16"/>
      <c r="I51" s="16"/>
      <c r="J51" s="16"/>
      <c r="K51" s="16"/>
      <c r="L51" s="16"/>
      <c r="M51" s="16"/>
      <c r="N51" s="16"/>
      <c r="O51" s="16"/>
      <c r="P51" s="18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8"/>
      <c r="AD51" s="19"/>
    </row>
    <row r="52" spans="1:30" ht="12.75">
      <c r="A52" s="56" t="s">
        <v>75</v>
      </c>
      <c r="B52" s="68" t="s">
        <v>41</v>
      </c>
      <c r="C52" s="65">
        <f>Budget!E70</f>
        <v>21016</v>
      </c>
      <c r="D52" s="16"/>
      <c r="E52" s="16"/>
      <c r="F52" s="16"/>
      <c r="G52" s="17"/>
      <c r="H52" s="16"/>
      <c r="I52" s="16"/>
      <c r="J52" s="16"/>
      <c r="K52" s="16"/>
      <c r="L52" s="16"/>
      <c r="M52" s="16"/>
      <c r="N52" s="16"/>
      <c r="O52" s="16"/>
      <c r="P52" s="18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8"/>
      <c r="AD52" s="19"/>
    </row>
    <row r="53" spans="1:30" ht="12.75">
      <c r="A53" s="56" t="s">
        <v>75</v>
      </c>
      <c r="B53" s="68" t="s">
        <v>83</v>
      </c>
      <c r="C53" s="65">
        <f>Budget!E71</f>
        <v>7800</v>
      </c>
      <c r="D53" s="16"/>
      <c r="E53" s="16"/>
      <c r="F53" s="16"/>
      <c r="G53" s="17"/>
      <c r="H53" s="16"/>
      <c r="I53" s="16"/>
      <c r="J53" s="16"/>
      <c r="K53" s="16"/>
      <c r="L53" s="16"/>
      <c r="M53" s="16"/>
      <c r="N53" s="16"/>
      <c r="O53" s="16"/>
      <c r="P53" s="18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8"/>
      <c r="AD53" s="19"/>
    </row>
    <row r="54" spans="1:30" ht="12.75">
      <c r="A54" s="56" t="s">
        <v>75</v>
      </c>
      <c r="B54" s="68" t="s">
        <v>71</v>
      </c>
      <c r="C54" s="69">
        <f>Budget!E36</f>
        <v>110000</v>
      </c>
      <c r="D54" s="16"/>
      <c r="E54" s="16"/>
      <c r="F54" s="16"/>
      <c r="G54" s="17"/>
      <c r="H54" s="16"/>
      <c r="I54" s="16"/>
      <c r="J54" s="16"/>
      <c r="K54" s="16"/>
      <c r="L54" s="16"/>
      <c r="M54" s="16"/>
      <c r="N54" s="16"/>
      <c r="O54" s="16"/>
      <c r="P54" s="18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8"/>
      <c r="AD54" s="19"/>
    </row>
    <row r="55" spans="1:30" ht="12.75">
      <c r="A55" s="56" t="s">
        <v>75</v>
      </c>
      <c r="B55" s="68" t="s">
        <v>72</v>
      </c>
      <c r="C55" s="69">
        <f>Budget!E37</f>
        <v>50000</v>
      </c>
      <c r="D55" s="16"/>
      <c r="E55" s="16"/>
      <c r="F55" s="16"/>
      <c r="G55" s="17"/>
      <c r="H55" s="16"/>
      <c r="I55" s="16"/>
      <c r="J55" s="16"/>
      <c r="K55" s="16"/>
      <c r="L55" s="16"/>
      <c r="M55" s="16"/>
      <c r="N55" s="16"/>
      <c r="O55" s="16"/>
      <c r="P55" s="18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8"/>
      <c r="AD55" s="19"/>
    </row>
    <row r="56" spans="1:30" ht="12.75">
      <c r="A56" s="28"/>
      <c r="B56" s="14"/>
      <c r="C56" s="15"/>
      <c r="D56" s="16"/>
      <c r="E56" s="16"/>
      <c r="F56" s="16"/>
      <c r="G56" s="17"/>
      <c r="H56" s="16"/>
      <c r="I56" s="16"/>
      <c r="J56" s="16"/>
      <c r="K56" s="16"/>
      <c r="L56" s="16"/>
      <c r="M56" s="16"/>
      <c r="N56" s="16"/>
      <c r="O56" s="16"/>
      <c r="P56" s="18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8"/>
      <c r="AD56" s="19"/>
    </row>
    <row r="57" spans="1:30" ht="12.75">
      <c r="A57" s="28"/>
      <c r="B57" s="14"/>
      <c r="C57" s="15"/>
      <c r="D57" s="16"/>
      <c r="E57" s="16"/>
      <c r="F57" s="16"/>
      <c r="G57" s="17"/>
      <c r="H57" s="16"/>
      <c r="I57" s="16"/>
      <c r="J57" s="16"/>
      <c r="K57" s="16"/>
      <c r="L57" s="16"/>
      <c r="M57" s="16"/>
      <c r="N57" s="16"/>
      <c r="O57" s="16"/>
      <c r="P57" s="18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8"/>
      <c r="AD57" s="19"/>
    </row>
    <row r="58" spans="1:30" ht="12.75">
      <c r="A58" s="28"/>
      <c r="B58" s="14"/>
      <c r="C58" s="15"/>
      <c r="D58" s="16"/>
      <c r="E58" s="16"/>
      <c r="F58" s="16"/>
      <c r="G58" s="17"/>
      <c r="H58" s="16"/>
      <c r="I58" s="16"/>
      <c r="J58" s="16"/>
      <c r="K58" s="16"/>
      <c r="L58" s="16"/>
      <c r="M58" s="16"/>
      <c r="N58" s="16"/>
      <c r="O58" s="16"/>
      <c r="P58" s="1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8"/>
      <c r="AD58" s="19"/>
    </row>
    <row r="59" spans="1:30" ht="12.75">
      <c r="A59" s="28"/>
      <c r="B59" s="14"/>
      <c r="C59" s="15"/>
      <c r="D59" s="53"/>
      <c r="E59" s="53"/>
      <c r="F59" s="53"/>
      <c r="G59" s="17"/>
      <c r="H59" s="16"/>
      <c r="I59" s="16"/>
      <c r="J59" s="16"/>
      <c r="K59" s="16"/>
      <c r="L59" s="16"/>
      <c r="M59" s="16"/>
      <c r="N59" s="16"/>
      <c r="O59" s="16"/>
      <c r="P59" s="18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8"/>
      <c r="AD59" s="19"/>
    </row>
    <row r="60" spans="1:29" ht="12.75">
      <c r="A60" s="29"/>
      <c r="B60" s="29"/>
      <c r="C60" s="44"/>
      <c r="D60" s="52"/>
      <c r="E60" s="52"/>
      <c r="F60" s="52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</row>
    <row r="61" spans="1:29" ht="12.75">
      <c r="A61" s="29"/>
      <c r="B61" s="29"/>
      <c r="C61" s="43"/>
      <c r="D61" s="52"/>
      <c r="E61" s="52"/>
      <c r="F61" s="52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ht="12.75">
      <c r="A62" s="29"/>
      <c r="B62" s="29"/>
      <c r="C62" s="43"/>
      <c r="D62" s="52"/>
      <c r="E62" s="52"/>
      <c r="F62" s="52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 ht="12.75">
      <c r="A63" s="29"/>
      <c r="B63" s="29"/>
      <c r="C63" s="43"/>
      <c r="D63" s="52"/>
      <c r="E63" s="52"/>
      <c r="F63" s="5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13"/>
    </row>
    <row r="64" spans="1:29" ht="12.75">
      <c r="A64" s="29"/>
      <c r="B64" s="29"/>
      <c r="C64" s="43"/>
      <c r="D64" s="52"/>
      <c r="E64" s="52"/>
      <c r="F64" s="52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13"/>
    </row>
    <row r="65" spans="1:29" ht="12.75">
      <c r="A65" s="40"/>
      <c r="B65" s="40"/>
      <c r="C65" s="43"/>
      <c r="D65" s="52"/>
      <c r="E65" s="52"/>
      <c r="F65" s="52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13"/>
    </row>
    <row r="66" spans="1:29" ht="12.75">
      <c r="A66" s="39"/>
      <c r="B66" s="20"/>
      <c r="C66" s="38"/>
      <c r="D66" s="52"/>
      <c r="E66" s="52"/>
      <c r="F66" s="5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3"/>
    </row>
    <row r="67" spans="1:29" ht="12.75">
      <c r="A67" s="39"/>
      <c r="B67" s="20"/>
      <c r="C67" s="38"/>
      <c r="D67" s="52"/>
      <c r="E67" s="52"/>
      <c r="F67" s="5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</row>
    <row r="68" spans="1:29" ht="12.75">
      <c r="A68" s="39"/>
      <c r="B68" s="20"/>
      <c r="C68" s="38"/>
      <c r="D68" s="52"/>
      <c r="E68" s="52"/>
      <c r="F68" s="5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</row>
    <row r="69" spans="1:29" ht="12.75">
      <c r="A69" s="39"/>
      <c r="B69" s="20"/>
      <c r="C69" s="38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3"/>
    </row>
    <row r="70" spans="1:29" ht="12.75">
      <c r="A70" s="39"/>
      <c r="B70" s="20"/>
      <c r="C70" s="38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</row>
    <row r="71" spans="1:29" ht="12.75">
      <c r="A71" s="39"/>
      <c r="B71" s="20"/>
      <c r="C71" s="38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</row>
    <row r="72" spans="1:29" ht="12.75">
      <c r="A72" s="39"/>
      <c r="B72" s="20"/>
      <c r="C72" s="38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3"/>
    </row>
    <row r="73" spans="1:29" ht="12.75">
      <c r="A73" s="39"/>
      <c r="B73" s="20"/>
      <c r="C73" s="38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3"/>
    </row>
    <row r="74" spans="1:29" ht="12.75">
      <c r="A74" s="39"/>
      <c r="B74" s="20"/>
      <c r="C74" s="38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</row>
    <row r="75" spans="1:29" ht="12.75">
      <c r="A75" s="39"/>
      <c r="B75" s="20"/>
      <c r="C75" s="38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</row>
    <row r="76" spans="1:29" ht="12.75">
      <c r="A76" s="39"/>
      <c r="B76" s="20"/>
      <c r="C76" s="38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</row>
    <row r="77" spans="1:29" ht="12.75">
      <c r="A77" s="39"/>
      <c r="B77" s="20"/>
      <c r="C77" s="38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</row>
    <row r="78" spans="1:29" ht="12.75">
      <c r="A78" s="39"/>
      <c r="B78" s="29"/>
      <c r="C78" s="38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</row>
    <row r="79" spans="1:29" ht="12.75">
      <c r="A79" s="39"/>
      <c r="B79" s="20"/>
      <c r="C79" s="38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3"/>
    </row>
    <row r="80" spans="1:29" ht="12.75">
      <c r="A80" s="39"/>
      <c r="B80" s="20"/>
      <c r="C80" s="38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3"/>
    </row>
    <row r="81" spans="1:29" ht="12.75">
      <c r="A81" s="39"/>
      <c r="B81" s="20"/>
      <c r="C81" s="38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3"/>
    </row>
    <row r="82" spans="1:29" ht="12.75">
      <c r="A82" s="39"/>
      <c r="B82" s="20"/>
      <c r="C82" s="38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3"/>
    </row>
    <row r="83" spans="1:29" ht="12.75">
      <c r="A83" s="39"/>
      <c r="B83" s="20"/>
      <c r="C83" s="38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3"/>
    </row>
    <row r="84" spans="1:29" ht="12.75">
      <c r="A84" s="39"/>
      <c r="B84" s="20"/>
      <c r="C84" s="38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</row>
    <row r="85" spans="1:29" ht="12.75">
      <c r="A85" s="39"/>
      <c r="B85" s="20"/>
      <c r="C85" s="38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3"/>
    </row>
    <row r="86" spans="1:29" ht="12.75">
      <c r="A86" s="39"/>
      <c r="B86" s="20"/>
      <c r="C86" s="38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3"/>
    </row>
    <row r="87" spans="1:29" ht="12.75">
      <c r="A87" s="39"/>
      <c r="B87" s="20"/>
      <c r="C87" s="38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3"/>
    </row>
    <row r="88" spans="1:29" ht="12.75">
      <c r="A88" s="39"/>
      <c r="B88" s="29"/>
      <c r="C88" s="38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3"/>
    </row>
    <row r="89" spans="1:29" ht="12.75">
      <c r="A89" s="39"/>
      <c r="B89" s="20"/>
      <c r="C89" s="38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"/>
    </row>
    <row r="90" spans="1:29" ht="12.75">
      <c r="A90" s="39"/>
      <c r="B90" s="20"/>
      <c r="C90" s="38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3"/>
    </row>
    <row r="91" spans="1:29" ht="12.75">
      <c r="A91" s="39"/>
      <c r="B91" s="20"/>
      <c r="C91" s="38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3"/>
    </row>
    <row r="92" spans="1:29" ht="12.75">
      <c r="A92" s="40"/>
      <c r="B92" s="20"/>
      <c r="C92" s="38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3"/>
    </row>
    <row r="93" spans="1:29" ht="12.75">
      <c r="A93" s="40"/>
      <c r="B93" s="20"/>
      <c r="C93" s="38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3"/>
    </row>
    <row r="94" spans="1:29" ht="12.75">
      <c r="A94" s="40"/>
      <c r="B94" s="20"/>
      <c r="C94" s="38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3"/>
    </row>
    <row r="95" spans="1:29" ht="12.75">
      <c r="A95" s="9"/>
      <c r="B95" s="14"/>
      <c r="C95" s="21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3"/>
    </row>
    <row r="96" spans="1:29" ht="12.75">
      <c r="A96" s="9"/>
      <c r="B96" s="14"/>
      <c r="C96" s="21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3"/>
    </row>
    <row r="97" spans="1:29" ht="12.75">
      <c r="A97" s="9"/>
      <c r="B97" s="14"/>
      <c r="C97" s="21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</row>
    <row r="98" spans="1:29" ht="12.75">
      <c r="A98" s="9"/>
      <c r="B98" s="14"/>
      <c r="C98" s="21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3"/>
    </row>
    <row r="99" spans="1:29" ht="12.75">
      <c r="A99" s="9"/>
      <c r="B99" s="14"/>
      <c r="C99" s="21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</row>
    <row r="100" spans="1:29" ht="12.75">
      <c r="A100" s="9"/>
      <c r="B100" s="14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3"/>
    </row>
    <row r="101" spans="1:29" ht="12.75">
      <c r="A101" s="9"/>
      <c r="B101" s="14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3"/>
    </row>
    <row r="102" spans="1:29" ht="12.75">
      <c r="A102" s="9"/>
      <c r="B102" s="14"/>
      <c r="C102" s="21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3"/>
    </row>
    <row r="103" spans="1:29" ht="12.75">
      <c r="A103" s="9"/>
      <c r="B103" s="14"/>
      <c r="C103" s="21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</row>
    <row r="104" spans="1:29" ht="12.75">
      <c r="A104" s="9"/>
      <c r="B104" s="14"/>
      <c r="C104" s="21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3"/>
    </row>
    <row r="105" spans="1:29" ht="12.75">
      <c r="A105" s="9"/>
      <c r="B105" s="14"/>
      <c r="C105" s="21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3"/>
    </row>
    <row r="106" spans="1:29" ht="12.75">
      <c r="A106" s="6"/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13"/>
    </row>
    <row r="107" spans="1:29" ht="13.5" thickBot="1">
      <c r="A107" s="24"/>
      <c r="B107" s="25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7"/>
    </row>
  </sheetData>
  <mergeCells count="4">
    <mergeCell ref="F12:P12"/>
    <mergeCell ref="Q12:AC12"/>
    <mergeCell ref="E15:G16"/>
    <mergeCell ref="E2:F4"/>
  </mergeCells>
  <printOptions/>
  <pageMargins left="0.23" right="0.24" top="0.68" bottom="1" header="0.5" footer="0.5"/>
  <pageSetup fitToHeight="1" fitToWidth="1" horizontalDpi="300" verticalDpi="300" orientation="landscape" scale="19"/>
  <ignoredErrors>
    <ignoredError sqref="E20:G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8.8515625" style="29" customWidth="1"/>
    <col min="3" max="3" width="9.140625" style="29" customWidth="1"/>
    <col min="4" max="4" width="48.00390625" style="29" customWidth="1"/>
    <col min="5" max="5" width="11.00390625" style="29" customWidth="1"/>
    <col min="6" max="6" width="4.28125" style="29" customWidth="1"/>
    <col min="7" max="7" width="26.7109375" style="29" customWidth="1"/>
    <col min="8" max="8" width="14.140625" style="29" customWidth="1"/>
    <col min="9" max="9" width="11.7109375" style="29" customWidth="1"/>
    <col min="10" max="16384" width="8.8515625" style="29" customWidth="1"/>
  </cols>
  <sheetData>
    <row r="1" spans="1:8" ht="14.25" thickBot="1">
      <c r="A1" s="82" t="s">
        <v>8</v>
      </c>
      <c r="B1" s="30"/>
      <c r="C1" s="90"/>
      <c r="D1" s="31"/>
      <c r="E1" s="31"/>
      <c r="F1" s="31"/>
      <c r="G1" s="31"/>
      <c r="H1" s="91"/>
    </row>
    <row r="2" spans="1:4" ht="15">
      <c r="A2" s="88" t="s">
        <v>61</v>
      </c>
      <c r="B2" s="70"/>
      <c r="C2" s="71"/>
      <c r="D2" s="20" t="s">
        <v>5</v>
      </c>
    </row>
    <row r="3" spans="1:7" ht="12.75" customHeight="1">
      <c r="A3" s="5"/>
      <c r="B3" s="1"/>
      <c r="C3" s="71"/>
      <c r="D3" s="20" t="s">
        <v>4</v>
      </c>
      <c r="G3" s="75" t="s">
        <v>65</v>
      </c>
    </row>
    <row r="4" spans="1:8" ht="12.75" customHeight="1">
      <c r="A4" s="5"/>
      <c r="B4" s="1"/>
      <c r="C4" s="71"/>
      <c r="G4" s="40" t="s">
        <v>76</v>
      </c>
      <c r="H4" s="77" t="s">
        <v>73</v>
      </c>
    </row>
    <row r="5" spans="1:8" ht="12.75" customHeight="1" thickBot="1">
      <c r="A5" s="72"/>
      <c r="B5" s="73"/>
      <c r="C5" s="74"/>
      <c r="H5" s="78" t="s">
        <v>74</v>
      </c>
    </row>
    <row r="6" ht="12.75" customHeight="1">
      <c r="H6" s="79" t="s">
        <v>75</v>
      </c>
    </row>
    <row r="7" ht="12.75">
      <c r="A7" s="40" t="s">
        <v>62</v>
      </c>
    </row>
    <row r="8" spans="4:7" ht="12.75">
      <c r="D8" s="59" t="s">
        <v>43</v>
      </c>
      <c r="E8" s="60">
        <v>120000</v>
      </c>
      <c r="F8" s="76"/>
      <c r="G8" s="76"/>
    </row>
    <row r="9" spans="4:7" ht="12.75">
      <c r="D9" s="59" t="s">
        <v>44</v>
      </c>
      <c r="E9" s="60">
        <v>100000</v>
      </c>
      <c r="G9" s="76"/>
    </row>
    <row r="10" spans="4:5" ht="12.75">
      <c r="D10" s="59" t="s">
        <v>46</v>
      </c>
      <c r="E10" s="60">
        <v>75000</v>
      </c>
    </row>
    <row r="11" spans="4:5" ht="12.75">
      <c r="D11" s="59" t="s">
        <v>45</v>
      </c>
      <c r="E11" s="60">
        <v>66000</v>
      </c>
    </row>
    <row r="12" spans="4:5" ht="12.75">
      <c r="D12" s="59" t="s">
        <v>47</v>
      </c>
      <c r="E12" s="60">
        <v>70000</v>
      </c>
    </row>
    <row r="13" spans="4:5" ht="12.75">
      <c r="D13" s="59" t="s">
        <v>48</v>
      </c>
      <c r="E13" s="60">
        <v>35000</v>
      </c>
    </row>
    <row r="14" spans="4:5" ht="12.75">
      <c r="D14" s="59" t="s">
        <v>49</v>
      </c>
      <c r="E14" s="60">
        <v>35000</v>
      </c>
    </row>
    <row r="15" spans="4:5" ht="12.75">
      <c r="D15" s="59" t="s">
        <v>50</v>
      </c>
      <c r="E15" s="60">
        <v>35000</v>
      </c>
    </row>
    <row r="16" spans="4:5" ht="12.75">
      <c r="D16" s="61" t="s">
        <v>77</v>
      </c>
      <c r="E16" s="62">
        <v>95000</v>
      </c>
    </row>
    <row r="17" spans="4:7" ht="12.75">
      <c r="D17" s="61" t="s">
        <v>78</v>
      </c>
      <c r="E17" s="62">
        <v>70000</v>
      </c>
      <c r="G17" s="76"/>
    </row>
    <row r="18" spans="4:5" ht="12.75">
      <c r="D18" s="61" t="s">
        <v>15</v>
      </c>
      <c r="E18" s="62">
        <v>80000</v>
      </c>
    </row>
    <row r="19" spans="4:5" ht="12.75">
      <c r="D19" s="61" t="s">
        <v>68</v>
      </c>
      <c r="E19" s="62">
        <v>65000</v>
      </c>
    </row>
    <row r="20" spans="4:5" ht="12.75">
      <c r="D20" s="61" t="s">
        <v>23</v>
      </c>
      <c r="E20" s="62">
        <v>65000</v>
      </c>
    </row>
    <row r="21" spans="4:5" ht="12.75">
      <c r="D21" s="61" t="s">
        <v>17</v>
      </c>
      <c r="E21" s="62">
        <v>35000</v>
      </c>
    </row>
    <row r="22" spans="4:5" ht="12.75">
      <c r="D22" s="61" t="s">
        <v>16</v>
      </c>
      <c r="E22" s="62">
        <v>35000</v>
      </c>
    </row>
    <row r="23" spans="4:5" ht="12.75">
      <c r="D23" s="61" t="s">
        <v>18</v>
      </c>
      <c r="E23" s="62">
        <v>35000</v>
      </c>
    </row>
    <row r="24" spans="4:5" ht="12.75">
      <c r="D24" s="61" t="s">
        <v>28</v>
      </c>
      <c r="E24" s="62">
        <v>35000</v>
      </c>
    </row>
    <row r="25" spans="4:5" ht="12.75">
      <c r="D25" s="61" t="s">
        <v>29</v>
      </c>
      <c r="E25" s="62">
        <v>35000</v>
      </c>
    </row>
    <row r="26" spans="4:5" ht="12.75">
      <c r="D26" s="61" t="s">
        <v>30</v>
      </c>
      <c r="E26" s="62">
        <v>35000</v>
      </c>
    </row>
    <row r="27" spans="4:5" ht="12.75">
      <c r="D27" s="61" t="s">
        <v>31</v>
      </c>
      <c r="E27" s="62">
        <v>15000</v>
      </c>
    </row>
    <row r="28" spans="4:5" ht="12.75">
      <c r="D28" s="61" t="s">
        <v>32</v>
      </c>
      <c r="E28" s="62">
        <v>15000</v>
      </c>
    </row>
    <row r="29" spans="4:5" ht="12.75">
      <c r="D29" s="84" t="s">
        <v>69</v>
      </c>
      <c r="E29" s="67">
        <v>100000</v>
      </c>
    </row>
    <row r="30" spans="4:5" ht="12.75">
      <c r="D30" s="84" t="s">
        <v>70</v>
      </c>
      <c r="E30" s="67">
        <v>81000</v>
      </c>
    </row>
    <row r="31" spans="4:5" ht="12.75">
      <c r="D31" s="84" t="s">
        <v>34</v>
      </c>
      <c r="E31" s="67">
        <v>65000</v>
      </c>
    </row>
    <row r="32" spans="4:5" ht="12.75">
      <c r="D32" s="84" t="s">
        <v>35</v>
      </c>
      <c r="E32" s="67">
        <v>65000</v>
      </c>
    </row>
    <row r="33" spans="4:5" ht="12.75">
      <c r="D33" s="84" t="s">
        <v>66</v>
      </c>
      <c r="E33" s="67">
        <v>65000</v>
      </c>
    </row>
    <row r="34" spans="4:5" ht="12.75">
      <c r="D34" s="84" t="s">
        <v>67</v>
      </c>
      <c r="E34" s="67">
        <v>65000</v>
      </c>
    </row>
    <row r="35" spans="4:5" ht="12.75">
      <c r="D35" s="84" t="s">
        <v>37</v>
      </c>
      <c r="E35" s="67">
        <v>79000</v>
      </c>
    </row>
    <row r="36" spans="4:5" ht="13.5" thickBot="1">
      <c r="D36" s="85" t="s">
        <v>71</v>
      </c>
      <c r="E36" s="69">
        <v>110000</v>
      </c>
    </row>
    <row r="37" spans="4:8" ht="13.5" thickBot="1">
      <c r="D37" s="85" t="s">
        <v>72</v>
      </c>
      <c r="E37" s="69">
        <v>50000</v>
      </c>
      <c r="G37" s="86" t="s">
        <v>79</v>
      </c>
      <c r="H37" s="87">
        <f>SUM(E8:E37)</f>
        <v>1831000</v>
      </c>
    </row>
    <row r="38" spans="1:8" ht="12.75">
      <c r="A38" s="40" t="s">
        <v>63</v>
      </c>
      <c r="H38" s="80"/>
    </row>
    <row r="39" spans="4:5" ht="12.75">
      <c r="D39" s="59" t="s">
        <v>51</v>
      </c>
      <c r="E39" s="60">
        <v>54000</v>
      </c>
    </row>
    <row r="40" spans="4:5" ht="12.75">
      <c r="D40" s="59" t="s">
        <v>52</v>
      </c>
      <c r="E40" s="60">
        <v>10200</v>
      </c>
    </row>
    <row r="41" spans="4:5" ht="12.75">
      <c r="D41" s="59" t="s">
        <v>85</v>
      </c>
      <c r="E41" s="60">
        <v>10200</v>
      </c>
    </row>
    <row r="42" spans="4:5" ht="12.75">
      <c r="D42" s="59" t="s">
        <v>86</v>
      </c>
      <c r="E42" s="60">
        <v>8450</v>
      </c>
    </row>
    <row r="43" spans="4:5" ht="12.75">
      <c r="D43" s="59" t="s">
        <v>53</v>
      </c>
      <c r="E43" s="60">
        <v>17000</v>
      </c>
    </row>
    <row r="44" spans="4:5" ht="12.75">
      <c r="D44" s="59" t="s">
        <v>7</v>
      </c>
      <c r="E44" s="60">
        <v>9800</v>
      </c>
    </row>
    <row r="45" spans="4:5" ht="12.75">
      <c r="D45" s="59" t="s">
        <v>54</v>
      </c>
      <c r="E45" s="60">
        <v>3800</v>
      </c>
    </row>
    <row r="46" spans="4:5" ht="12.75">
      <c r="D46" s="59" t="s">
        <v>55</v>
      </c>
      <c r="E46" s="60">
        <v>2300</v>
      </c>
    </row>
    <row r="47" spans="4:5" ht="12.75">
      <c r="D47" s="59" t="s">
        <v>56</v>
      </c>
      <c r="E47" s="60">
        <v>4190</v>
      </c>
    </row>
    <row r="48" spans="4:5" ht="12.75">
      <c r="D48" s="59" t="s">
        <v>57</v>
      </c>
      <c r="E48" s="60">
        <v>6700</v>
      </c>
    </row>
    <row r="49" spans="4:5" ht="12.75">
      <c r="D49" s="59" t="s">
        <v>58</v>
      </c>
      <c r="E49" s="60">
        <v>8500</v>
      </c>
    </row>
    <row r="50" spans="4:5" ht="13.5" thickBot="1">
      <c r="D50" s="59" t="s">
        <v>59</v>
      </c>
      <c r="E50" s="60">
        <v>14000</v>
      </c>
    </row>
    <row r="51" spans="4:8" ht="13.5" thickBot="1">
      <c r="D51" s="59" t="s">
        <v>60</v>
      </c>
      <c r="E51" s="60">
        <v>24000</v>
      </c>
      <c r="G51" s="86" t="s">
        <v>80</v>
      </c>
      <c r="H51" s="87">
        <f>SUM(E39:E51)</f>
        <v>173140</v>
      </c>
    </row>
    <row r="52" spans="1:8" ht="12.75">
      <c r="A52" s="40" t="s">
        <v>64</v>
      </c>
      <c r="G52" s="76"/>
      <c r="H52" s="80"/>
    </row>
    <row r="53" spans="4:5" ht="12.75">
      <c r="D53" s="61" t="s">
        <v>39</v>
      </c>
      <c r="E53" s="63">
        <v>52900</v>
      </c>
    </row>
    <row r="54" spans="4:5" ht="12.75">
      <c r="D54" s="61" t="s">
        <v>42</v>
      </c>
      <c r="E54" s="63">
        <v>134500</v>
      </c>
    </row>
    <row r="55" spans="4:5" ht="12.75">
      <c r="D55" s="61" t="s">
        <v>20</v>
      </c>
      <c r="E55" s="63">
        <v>9800</v>
      </c>
    </row>
    <row r="56" spans="4:5" ht="12.75">
      <c r="D56" s="61" t="s">
        <v>7</v>
      </c>
      <c r="E56" s="63">
        <v>29000</v>
      </c>
    </row>
    <row r="57" spans="4:5" ht="12.75">
      <c r="D57" s="61" t="s">
        <v>21</v>
      </c>
      <c r="E57" s="63">
        <v>34000</v>
      </c>
    </row>
    <row r="58" spans="4:5" ht="12.75">
      <c r="D58" s="61" t="s">
        <v>22</v>
      </c>
      <c r="E58" s="63">
        <v>56000</v>
      </c>
    </row>
    <row r="59" spans="4:5" ht="12.75">
      <c r="D59" s="61" t="s">
        <v>24</v>
      </c>
      <c r="E59" s="63">
        <v>6500</v>
      </c>
    </row>
    <row r="60" spans="4:5" ht="12.75">
      <c r="D60" s="61" t="s">
        <v>25</v>
      </c>
      <c r="E60" s="63">
        <v>2800</v>
      </c>
    </row>
    <row r="61" spans="4:5" ht="12.75">
      <c r="D61" s="61" t="s">
        <v>26</v>
      </c>
      <c r="E61" s="63">
        <v>450</v>
      </c>
    </row>
    <row r="62" spans="4:5" ht="12.75">
      <c r="D62" s="61" t="s">
        <v>27</v>
      </c>
      <c r="E62" s="63">
        <v>5600</v>
      </c>
    </row>
    <row r="63" spans="4:5" ht="12.75">
      <c r="D63" s="84" t="s">
        <v>7</v>
      </c>
      <c r="E63" s="64">
        <v>35000</v>
      </c>
    </row>
    <row r="64" spans="4:5" ht="12.75">
      <c r="D64" s="84" t="s">
        <v>40</v>
      </c>
      <c r="E64" s="64">
        <v>49788</v>
      </c>
    </row>
    <row r="65" spans="4:5" ht="12.75">
      <c r="D65" s="84" t="s">
        <v>33</v>
      </c>
      <c r="E65" s="64">
        <v>98790</v>
      </c>
    </row>
    <row r="66" spans="4:5" ht="12.75">
      <c r="D66" s="84" t="s">
        <v>84</v>
      </c>
      <c r="E66" s="64">
        <v>47800</v>
      </c>
    </row>
    <row r="67" spans="4:5" ht="12.75">
      <c r="D67" s="84" t="s">
        <v>36</v>
      </c>
      <c r="E67" s="64">
        <v>9467</v>
      </c>
    </row>
    <row r="68" spans="4:5" ht="12.75">
      <c r="D68" s="84" t="s">
        <v>38</v>
      </c>
      <c r="E68" s="64">
        <v>19822</v>
      </c>
    </row>
    <row r="69" spans="4:5" ht="12.75">
      <c r="D69" s="85" t="s">
        <v>19</v>
      </c>
      <c r="E69" s="65">
        <v>57300</v>
      </c>
    </row>
    <row r="70" spans="4:5" ht="13.5" thickBot="1">
      <c r="D70" s="85" t="s">
        <v>41</v>
      </c>
      <c r="E70" s="65">
        <v>21016</v>
      </c>
    </row>
    <row r="71" spans="4:8" ht="13.5" thickBot="1">
      <c r="D71" s="85" t="s">
        <v>83</v>
      </c>
      <c r="E71" s="65">
        <v>7800</v>
      </c>
      <c r="G71" s="86" t="s">
        <v>81</v>
      </c>
      <c r="H71" s="87">
        <f>SUM(E53:E71)</f>
        <v>678333</v>
      </c>
    </row>
    <row r="72" ht="12.75">
      <c r="H72" s="80"/>
    </row>
    <row r="74" ht="13.5" thickBot="1"/>
    <row r="75" spans="7:8" ht="13.5" thickBot="1">
      <c r="G75" s="86" t="s">
        <v>82</v>
      </c>
      <c r="H75" s="87">
        <f>SUM(H8:H71)</f>
        <v>2682473</v>
      </c>
    </row>
    <row r="76" ht="12.75">
      <c r="H76" s="80"/>
    </row>
  </sheetData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Bain &amp; Company,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Lin</dc:creator>
  <cp:keywords/>
  <dc:description/>
  <cp:lastModifiedBy>Johnny Lin</cp:lastModifiedBy>
  <dcterms:created xsi:type="dcterms:W3CDTF">2009-02-20T00:07:47Z</dcterms:created>
  <dcterms:modified xsi:type="dcterms:W3CDTF">2009-08-10T16:25:42Z</dcterms:modified>
  <cp:category/>
  <cp:version/>
  <cp:contentType/>
  <cp:contentStatus/>
</cp:coreProperties>
</file>